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735"/>
  </bookViews>
  <sheets>
    <sheet name="PPM consolidé" sheetId="4" r:id="rId1"/>
  </sheets>
  <definedNames>
    <definedName name="_xlnm.Print_Area" localSheetId="0">'PPM consolidé'!$A$1:$J$46</definedName>
  </definedNames>
  <calcPr calcId="152511"/>
</workbook>
</file>

<file path=xl/calcChain.xml><?xml version="1.0" encoding="utf-8"?>
<calcChain xmlns="http://schemas.openxmlformats.org/spreadsheetml/2006/main">
  <c r="H24" i="4"/>
  <c r="H12"/>
  <c r="H41"/>
  <c r="I41" s="1"/>
  <c r="J41" s="1"/>
  <c r="H15"/>
  <c r="I15" s="1"/>
  <c r="J15" s="1"/>
  <c r="H14"/>
  <c r="H16"/>
  <c r="I16" s="1"/>
  <c r="H11"/>
  <c r="I11" s="1"/>
  <c r="H42"/>
  <c r="I12" l="1"/>
  <c r="J12" s="1"/>
  <c r="J11" l="1"/>
  <c r="H44"/>
  <c r="I44" s="1"/>
  <c r="J44" s="1"/>
  <c r="H45"/>
  <c r="I45" s="1"/>
  <c r="J45" s="1"/>
  <c r="H43"/>
  <c r="I43" s="1"/>
  <c r="I42"/>
  <c r="J42" s="1"/>
  <c r="H26"/>
  <c r="I26" s="1"/>
  <c r="J26" s="1"/>
  <c r="H23"/>
  <c r="I23" s="1"/>
  <c r="J23" s="1"/>
  <c r="H29"/>
  <c r="I29" s="1"/>
  <c r="J29" s="1"/>
  <c r="I28"/>
  <c r="J28" s="1"/>
  <c r="H25"/>
  <c r="I25" s="1"/>
  <c r="J25" s="1"/>
  <c r="I24"/>
  <c r="J24" s="1"/>
  <c r="I14"/>
  <c r="J14" s="1"/>
  <c r="H20"/>
  <c r="I20" s="1"/>
  <c r="J20" s="1"/>
  <c r="H19"/>
  <c r="I19" s="1"/>
  <c r="J19" s="1"/>
  <c r="H18"/>
  <c r="I18" s="1"/>
  <c r="J18" s="1"/>
  <c r="H17"/>
  <c r="I17" s="1"/>
  <c r="J17" s="1"/>
  <c r="J16"/>
  <c r="H13"/>
  <c r="I13" s="1"/>
  <c r="J13" s="1"/>
  <c r="J43" l="1"/>
</calcChain>
</file>

<file path=xl/sharedStrings.xml><?xml version="1.0" encoding="utf-8"?>
<sst xmlns="http://schemas.openxmlformats.org/spreadsheetml/2006/main" count="156" uniqueCount="76">
  <si>
    <t>Réf.</t>
  </si>
  <si>
    <t>Réalisations envisagées</t>
  </si>
  <si>
    <t>Source de finance-</t>
  </si>
  <si>
    <t>Nature du marché</t>
  </si>
  <si>
    <t>Mode de passation</t>
  </si>
  <si>
    <t>Date prévue de lancement de la procédure de sélection</t>
  </si>
  <si>
    <t xml:space="preserve">Date prévue pour l’attribution </t>
  </si>
  <si>
    <t>du contrat</t>
  </si>
  <si>
    <t>Date prévue de démarrage des prestations</t>
  </si>
  <si>
    <t>Date prévue d’achèvement des prestations</t>
  </si>
  <si>
    <t>AFD</t>
  </si>
  <si>
    <t>Consultant</t>
  </si>
  <si>
    <t>CI</t>
  </si>
  <si>
    <t>SBQC</t>
  </si>
  <si>
    <t>Fourniture</t>
  </si>
  <si>
    <t>AON</t>
  </si>
  <si>
    <t>Edition / impression de manuels (800.000 manuels)</t>
  </si>
  <si>
    <t xml:space="preserve">AFD </t>
  </si>
  <si>
    <t>AOI</t>
  </si>
  <si>
    <t>IDA</t>
  </si>
  <si>
    <t>Élaboration du cadre normatif pour certification des compétences (INAP FTP)</t>
  </si>
  <si>
    <t>FSD</t>
  </si>
  <si>
    <t xml:space="preserve">Travaux </t>
  </si>
  <si>
    <t>GVT</t>
  </si>
  <si>
    <t>BID</t>
  </si>
  <si>
    <t>Développement ingénierie formation/insertion - élaboration curricula de la formation qualifiante</t>
  </si>
  <si>
    <t>ED avec INAP FTP</t>
  </si>
  <si>
    <t>Identification  secteurs porteurs,  filières,  partenaires et  formateurs</t>
  </si>
  <si>
    <t>Fourniture d’équipements pour BUC-PU-CED</t>
  </si>
  <si>
    <t>Construction d'un mémorial pour la FLSH</t>
  </si>
  <si>
    <t>FKDA</t>
  </si>
  <si>
    <t xml:space="preserve">Fourniture </t>
  </si>
  <si>
    <t xml:space="preserve">Acquisition équipements pour le Système de suivi </t>
  </si>
  <si>
    <t>Formation qualifiante de jeunes analphabètes (3.000)</t>
  </si>
  <si>
    <t>BID/GVT</t>
  </si>
  <si>
    <t>Travaux de construction de 13 collèges à l’intérieur du pays</t>
  </si>
  <si>
    <t>Travaux</t>
  </si>
  <si>
    <t>Fournture</t>
  </si>
  <si>
    <t xml:space="preserve">Réalisation d’une cuve à eau de 100 m3 :                       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</si>
  <si>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Equipement du restaurant provisoire</t>
    </r>
  </si>
  <si>
    <t>I/ Travaux</t>
  </si>
  <si>
    <t>II/ Fournitures</t>
  </si>
  <si>
    <t>REPUBLIQUE ISLAMIQUE DE MAURITANIE</t>
  </si>
  <si>
    <t>DIRECTION DES PROJET EDUCATION - FORMATION (DPEF)</t>
  </si>
  <si>
    <t>Suivi des travaux d'exécution des 13 collèges GPE</t>
  </si>
  <si>
    <t>IDA/GPE</t>
  </si>
  <si>
    <t>Construction de 35 écoles dans les chefs lieux régionaux</t>
  </si>
  <si>
    <t>Construction de la FSJH,de la RF, du Rest Univ,de la Mosquée et Commerce</t>
  </si>
  <si>
    <t>III/ Prestations Intellectuelles</t>
  </si>
  <si>
    <t>Travaux de construction d'un collège à l’intérieur du pays</t>
  </si>
  <si>
    <t>Acquistion de  quelques voitures pour le nouveau Campus</t>
  </si>
  <si>
    <t>Travaux des extensions des ENIs</t>
  </si>
  <si>
    <t>Extension et réhabilitation des locaux des établissements FTP</t>
  </si>
  <si>
    <t>Apprêtement du site du nouveau Campus</t>
  </si>
  <si>
    <t xml:space="preserve">PLAN PREVISIONNEL DE PASSATION DES MARCHES (2014) </t>
  </si>
  <si>
    <t>MINISTERE DES AFFAIRES ECONOMIQUES ET DU DEVELOPPEMENT</t>
  </si>
  <si>
    <t>Acquistion d'équipements de laboratoires pour la FST</t>
  </si>
  <si>
    <t>Acquistion d'équipements pour les résidences Garçons</t>
  </si>
  <si>
    <t>Convention de jumelage pour AT aux établissements FTP</t>
  </si>
  <si>
    <t>Convention de jumelage pour AT à l'INAP-FTP</t>
  </si>
  <si>
    <t>Equipement de salles de classe</t>
  </si>
  <si>
    <t>marché déjà lancé</t>
  </si>
  <si>
    <t>Elaboration cadre référence formation qualifiante</t>
  </si>
  <si>
    <t>Elaboration MDP PALAM</t>
  </si>
  <si>
    <t>Formation</t>
  </si>
  <si>
    <t>Alphabétisation fonctionnelle de femmes analphabètes (10.000)</t>
  </si>
  <si>
    <t>Education primaire non formelle des enfants déscolarisés (8.000)</t>
  </si>
  <si>
    <t>Elaboration d'une base de donnée statistique pour l'Ensup</t>
  </si>
  <si>
    <t>Elaboration d'une stratégie pour la recherche scientifique</t>
  </si>
  <si>
    <t>Réalisation d'une étude sur l'insertion des diplômés de la FST et de la FLSH</t>
  </si>
  <si>
    <t>Elaboration des spécifications techniques des équipements du CNOU</t>
  </si>
  <si>
    <t>AT, Formation</t>
  </si>
  <si>
    <t>Travaux de construction de 4 collèges à l’intérieur du pays</t>
  </si>
  <si>
    <t>AECID</t>
  </si>
  <si>
    <t>lancé</t>
  </si>
  <si>
    <t>SBQ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</si>
</sst>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5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5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5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0" fontId="0" fillId="4" borderId="2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15" fontId="8" fillId="0" borderId="1" xfId="0" applyNumberFormat="1" applyFont="1" applyBorder="1" applyAlignment="1">
      <alignment vertical="center" wrapText="1"/>
    </xf>
    <xf numFmtId="15" fontId="8" fillId="0" borderId="1" xfId="0" applyNumberFormat="1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15" fontId="4" fillId="2" borderId="2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15" fontId="4" fillId="2" borderId="1" xfId="0" applyNumberFormat="1" applyFont="1" applyFill="1" applyBorder="1" applyAlignment="1">
      <alignment horizontal="center" wrapText="1"/>
    </xf>
    <xf numFmtId="15" fontId="4" fillId="2" borderId="7" xfId="0" applyNumberFormat="1" applyFont="1" applyFill="1" applyBorder="1" applyAlignment="1">
      <alignment horizontal="center" vertical="center" wrapText="1"/>
    </xf>
    <xf numFmtId="15" fontId="4" fillId="2" borderId="10" xfId="0" applyNumberFormat="1" applyFont="1" applyFill="1" applyBorder="1" applyAlignment="1">
      <alignment horizontal="center" vertical="center" wrapText="1"/>
    </xf>
    <xf numFmtId="15" fontId="4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5"/>
  <sheetViews>
    <sheetView tabSelected="1" workbookViewId="0">
      <selection activeCell="E55" sqref="E55"/>
    </sheetView>
  </sheetViews>
  <sheetFormatPr baseColWidth="10" defaultColWidth="9.7109375" defaultRowHeight="13.5" customHeight="1"/>
  <cols>
    <col min="1" max="1" width="4.28515625" style="35" customWidth="1"/>
    <col min="2" max="2" width="4.140625" style="14" bestFit="1" customWidth="1"/>
    <col min="3" max="3" width="55.42578125" style="3" customWidth="1"/>
    <col min="4" max="4" width="9.7109375" style="14"/>
    <col min="5" max="5" width="11.5703125" style="14" customWidth="1"/>
    <col min="6" max="6" width="12.5703125" style="14" customWidth="1"/>
    <col min="7" max="10" width="9.7109375" style="14"/>
    <col min="11" max="37" width="9.7109375" style="35"/>
    <col min="38" max="16384" width="9.7109375" style="3"/>
  </cols>
  <sheetData>
    <row r="1" spans="1:37" ht="15.75">
      <c r="B1" s="44" t="s">
        <v>42</v>
      </c>
      <c r="C1" s="44"/>
      <c r="D1" s="44"/>
      <c r="E1" s="44"/>
      <c r="F1" s="44"/>
      <c r="G1" s="44"/>
      <c r="H1" s="44"/>
      <c r="I1" s="44"/>
      <c r="J1" s="44"/>
    </row>
    <row r="2" spans="1:37" ht="15.75">
      <c r="B2" s="44" t="s">
        <v>55</v>
      </c>
      <c r="C2" s="44"/>
      <c r="D2" s="44"/>
      <c r="E2" s="44"/>
      <c r="F2" s="44"/>
      <c r="G2" s="44"/>
      <c r="H2" s="44"/>
      <c r="I2" s="44"/>
      <c r="J2" s="44"/>
    </row>
    <row r="3" spans="1:37" ht="15.75">
      <c r="B3" s="44" t="s">
        <v>43</v>
      </c>
      <c r="C3" s="44"/>
      <c r="D3" s="44"/>
      <c r="E3" s="44"/>
      <c r="F3" s="44"/>
      <c r="G3" s="44"/>
      <c r="H3" s="44"/>
      <c r="I3" s="44"/>
      <c r="J3" s="44"/>
    </row>
    <row r="5" spans="1:37" ht="18.75">
      <c r="B5" s="45" t="s">
        <v>54</v>
      </c>
      <c r="C5" s="45"/>
      <c r="D5" s="45"/>
      <c r="E5" s="45"/>
      <c r="F5" s="45"/>
      <c r="G5" s="45"/>
      <c r="H5" s="45"/>
      <c r="I5" s="45"/>
      <c r="J5" s="45"/>
    </row>
    <row r="7" spans="1:37" ht="15" customHeight="1">
      <c r="B7" s="28"/>
      <c r="C7" s="4"/>
      <c r="D7" s="46" t="s">
        <v>2</v>
      </c>
      <c r="E7" s="46" t="s">
        <v>3</v>
      </c>
      <c r="F7" s="46" t="s">
        <v>4</v>
      </c>
      <c r="G7" s="46" t="s">
        <v>5</v>
      </c>
      <c r="H7" s="5" t="s">
        <v>6</v>
      </c>
      <c r="I7" s="46" t="s">
        <v>8</v>
      </c>
      <c r="J7" s="46" t="s">
        <v>9</v>
      </c>
    </row>
    <row r="8" spans="1:37" ht="15">
      <c r="B8" s="29" t="s">
        <v>0</v>
      </c>
      <c r="C8" s="6" t="s">
        <v>1</v>
      </c>
      <c r="D8" s="47"/>
      <c r="E8" s="47"/>
      <c r="F8" s="47"/>
      <c r="G8" s="47"/>
      <c r="H8" s="30" t="s">
        <v>7</v>
      </c>
      <c r="I8" s="47"/>
      <c r="J8" s="47"/>
    </row>
    <row r="9" spans="1:37" ht="58.5" customHeight="1">
      <c r="B9" s="8"/>
      <c r="C9" s="7"/>
      <c r="D9" s="48"/>
      <c r="E9" s="48"/>
      <c r="F9" s="48"/>
      <c r="G9" s="48"/>
      <c r="H9" s="9"/>
      <c r="I9" s="48"/>
      <c r="J9" s="48"/>
    </row>
    <row r="10" spans="1:37" s="17" customFormat="1" ht="15">
      <c r="A10" s="35"/>
      <c r="B10" s="27"/>
      <c r="C10" s="19" t="s">
        <v>40</v>
      </c>
      <c r="D10" s="20"/>
      <c r="E10" s="18"/>
      <c r="F10" s="18"/>
      <c r="G10" s="20"/>
      <c r="H10" s="18"/>
      <c r="I10" s="20"/>
      <c r="J10" s="20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ht="15">
      <c r="B11" s="1">
        <v>1</v>
      </c>
      <c r="C11" s="22" t="s">
        <v>52</v>
      </c>
      <c r="D11" s="12" t="s">
        <v>10</v>
      </c>
      <c r="E11" s="12" t="s">
        <v>22</v>
      </c>
      <c r="F11" s="12" t="s">
        <v>15</v>
      </c>
      <c r="G11" s="13">
        <v>41699</v>
      </c>
      <c r="H11" s="13">
        <f>G11+60</f>
        <v>41759</v>
      </c>
      <c r="I11" s="13">
        <f>H11+45</f>
        <v>41804</v>
      </c>
      <c r="J11" s="13">
        <f>I11+150</f>
        <v>41954</v>
      </c>
    </row>
    <row r="12" spans="1:37" ht="13.5" customHeight="1">
      <c r="B12" s="1">
        <v>2</v>
      </c>
      <c r="C12" s="36" t="s">
        <v>72</v>
      </c>
      <c r="D12" s="10" t="s">
        <v>73</v>
      </c>
      <c r="E12" s="10" t="s">
        <v>36</v>
      </c>
      <c r="F12" s="10" t="s">
        <v>15</v>
      </c>
      <c r="G12" s="11">
        <v>41501</v>
      </c>
      <c r="H12" s="11">
        <f>G12+150+60</f>
        <v>41711</v>
      </c>
      <c r="I12" s="11">
        <f>H12+30</f>
        <v>41741</v>
      </c>
      <c r="J12" s="11">
        <f>I12+240</f>
        <v>41981</v>
      </c>
    </row>
    <row r="13" spans="1:37" ht="15">
      <c r="B13" s="1">
        <v>3</v>
      </c>
      <c r="C13" s="22" t="s">
        <v>29</v>
      </c>
      <c r="D13" s="12" t="s">
        <v>30</v>
      </c>
      <c r="E13" s="12" t="s">
        <v>22</v>
      </c>
      <c r="F13" s="12" t="s">
        <v>15</v>
      </c>
      <c r="G13" s="13">
        <v>41791</v>
      </c>
      <c r="H13" s="13">
        <f>G13+45</f>
        <v>41836</v>
      </c>
      <c r="I13" s="13">
        <f>H13+30</f>
        <v>41866</v>
      </c>
      <c r="J13" s="13">
        <f>I13+90</f>
        <v>41956</v>
      </c>
    </row>
    <row r="14" spans="1:37" ht="25.5">
      <c r="B14" s="1">
        <v>4</v>
      </c>
      <c r="C14" s="39" t="s">
        <v>47</v>
      </c>
      <c r="D14" s="12" t="s">
        <v>21</v>
      </c>
      <c r="E14" s="12" t="s">
        <v>22</v>
      </c>
      <c r="F14" s="12" t="s">
        <v>18</v>
      </c>
      <c r="G14" s="13">
        <v>41760</v>
      </c>
      <c r="H14" s="13">
        <f>G14+120</f>
        <v>41880</v>
      </c>
      <c r="I14" s="13">
        <f t="shared" ref="I14:I20" si="0">H14+30</f>
        <v>41910</v>
      </c>
      <c r="J14" s="13">
        <f>I14+720</f>
        <v>42630</v>
      </c>
    </row>
    <row r="15" spans="1:37" ht="15">
      <c r="B15" s="1">
        <v>5</v>
      </c>
      <c r="C15" s="22" t="s">
        <v>46</v>
      </c>
      <c r="D15" s="12" t="s">
        <v>21</v>
      </c>
      <c r="E15" s="12" t="s">
        <v>22</v>
      </c>
      <c r="F15" s="12" t="s">
        <v>18</v>
      </c>
      <c r="G15" s="13">
        <v>41760</v>
      </c>
      <c r="H15" s="13">
        <f>G15+120</f>
        <v>41880</v>
      </c>
      <c r="I15" s="13">
        <f>H15+45</f>
        <v>41925</v>
      </c>
      <c r="J15" s="13">
        <f>I15+270</f>
        <v>42195</v>
      </c>
    </row>
    <row r="16" spans="1:37" ht="14.25" customHeight="1">
      <c r="B16" s="1">
        <v>6</v>
      </c>
      <c r="C16" s="26" t="s">
        <v>35</v>
      </c>
      <c r="D16" s="10" t="s">
        <v>45</v>
      </c>
      <c r="E16" s="10" t="s">
        <v>36</v>
      </c>
      <c r="F16" s="10" t="s">
        <v>18</v>
      </c>
      <c r="G16" s="38">
        <v>41699</v>
      </c>
      <c r="H16" s="38">
        <f>G16+60</f>
        <v>41759</v>
      </c>
      <c r="I16" s="38">
        <f>H16+60</f>
        <v>41819</v>
      </c>
      <c r="J16" s="38">
        <f>I16+240</f>
        <v>42059</v>
      </c>
    </row>
    <row r="17" spans="1:37" ht="15">
      <c r="B17" s="1">
        <v>7</v>
      </c>
      <c r="C17" s="23" t="s">
        <v>51</v>
      </c>
      <c r="D17" s="1" t="s">
        <v>45</v>
      </c>
      <c r="E17" s="1" t="s">
        <v>36</v>
      </c>
      <c r="F17" s="1" t="s">
        <v>15</v>
      </c>
      <c r="G17" s="13">
        <v>41791</v>
      </c>
      <c r="H17" s="13">
        <f t="shared" ref="H17:H20" si="1">G17+45</f>
        <v>41836</v>
      </c>
      <c r="I17" s="13">
        <f t="shared" si="0"/>
        <v>41866</v>
      </c>
      <c r="J17" s="13">
        <f>I17+320</f>
        <v>42186</v>
      </c>
    </row>
    <row r="18" spans="1:37" ht="13.5" customHeight="1">
      <c r="B18" s="1">
        <v>8</v>
      </c>
      <c r="C18" s="23" t="s">
        <v>49</v>
      </c>
      <c r="D18" s="1" t="s">
        <v>23</v>
      </c>
      <c r="E18" s="1" t="s">
        <v>36</v>
      </c>
      <c r="F18" s="1" t="s">
        <v>15</v>
      </c>
      <c r="G18" s="13">
        <v>41760</v>
      </c>
      <c r="H18" s="13">
        <f t="shared" si="1"/>
        <v>41805</v>
      </c>
      <c r="I18" s="13">
        <f t="shared" si="0"/>
        <v>41835</v>
      </c>
      <c r="J18" s="13">
        <f>I18+240</f>
        <v>42075</v>
      </c>
    </row>
    <row r="19" spans="1:37" ht="13.5" customHeight="1">
      <c r="B19" s="1">
        <v>9</v>
      </c>
      <c r="C19" s="23" t="s">
        <v>38</v>
      </c>
      <c r="D19" s="1" t="s">
        <v>23</v>
      </c>
      <c r="E19" s="1" t="s">
        <v>36</v>
      </c>
      <c r="F19" s="1" t="s">
        <v>15</v>
      </c>
      <c r="G19" s="13">
        <v>41760</v>
      </c>
      <c r="H19" s="13">
        <f t="shared" si="1"/>
        <v>41805</v>
      </c>
      <c r="I19" s="13">
        <f t="shared" si="0"/>
        <v>41835</v>
      </c>
      <c r="J19" s="13">
        <f t="shared" ref="J19:J20" si="2">I19+90</f>
        <v>41925</v>
      </c>
    </row>
    <row r="20" spans="1:37" ht="13.5" customHeight="1">
      <c r="B20" s="1">
        <v>10</v>
      </c>
      <c r="C20" s="23" t="s">
        <v>53</v>
      </c>
      <c r="D20" s="1" t="s">
        <v>23</v>
      </c>
      <c r="E20" s="1" t="s">
        <v>36</v>
      </c>
      <c r="F20" s="1" t="s">
        <v>15</v>
      </c>
      <c r="G20" s="13">
        <v>41883</v>
      </c>
      <c r="H20" s="13">
        <f t="shared" si="1"/>
        <v>41928</v>
      </c>
      <c r="I20" s="13">
        <f t="shared" si="0"/>
        <v>41958</v>
      </c>
      <c r="J20" s="13">
        <f t="shared" si="2"/>
        <v>42048</v>
      </c>
    </row>
    <row r="21" spans="1:37" s="17" customFormat="1" ht="13.5" customHeight="1">
      <c r="A21" s="35"/>
      <c r="B21" s="15"/>
      <c r="C21" s="24" t="s">
        <v>41</v>
      </c>
      <c r="D21" s="15"/>
      <c r="E21" s="15"/>
      <c r="F21" s="15"/>
      <c r="G21" s="16"/>
      <c r="H21" s="16"/>
      <c r="I21" s="16"/>
      <c r="J21" s="16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</row>
    <row r="22" spans="1:37" ht="13.5" customHeight="1">
      <c r="B22" s="1">
        <v>1</v>
      </c>
      <c r="C22" s="23" t="s">
        <v>16</v>
      </c>
      <c r="D22" s="1" t="s">
        <v>17</v>
      </c>
      <c r="E22" s="1" t="s">
        <v>14</v>
      </c>
      <c r="F22" s="1" t="s">
        <v>18</v>
      </c>
      <c r="G22" s="2">
        <v>41672</v>
      </c>
      <c r="H22" s="2">
        <v>41763</v>
      </c>
      <c r="I22" s="2">
        <v>41821</v>
      </c>
      <c r="J22" s="2">
        <v>41945</v>
      </c>
    </row>
    <row r="23" spans="1:37" ht="13.5" customHeight="1">
      <c r="B23" s="1">
        <v>2</v>
      </c>
      <c r="C23" s="23" t="s">
        <v>32</v>
      </c>
      <c r="D23" s="1" t="s">
        <v>19</v>
      </c>
      <c r="E23" s="1" t="s">
        <v>31</v>
      </c>
      <c r="F23" s="1" t="s">
        <v>18</v>
      </c>
      <c r="G23" s="13">
        <v>41760</v>
      </c>
      <c r="H23" s="13">
        <f>G23+60</f>
        <v>41820</v>
      </c>
      <c r="I23" s="13">
        <f t="shared" ref="I23:I26" si="3">H23+30</f>
        <v>41850</v>
      </c>
      <c r="J23" s="13">
        <f>I23+90</f>
        <v>41940</v>
      </c>
    </row>
    <row r="24" spans="1:37" ht="13.5" customHeight="1">
      <c r="B24" s="1">
        <v>3</v>
      </c>
      <c r="C24" s="23" t="s">
        <v>28</v>
      </c>
      <c r="D24" s="1" t="s">
        <v>23</v>
      </c>
      <c r="E24" s="1" t="s">
        <v>14</v>
      </c>
      <c r="F24" s="1" t="s">
        <v>18</v>
      </c>
      <c r="G24" s="13">
        <v>41730</v>
      </c>
      <c r="H24" s="13">
        <f>G24+90</f>
        <v>41820</v>
      </c>
      <c r="I24" s="13">
        <f t="shared" si="3"/>
        <v>41850</v>
      </c>
      <c r="J24" s="13">
        <f>I24+90</f>
        <v>41940</v>
      </c>
    </row>
    <row r="25" spans="1:37" ht="13.5" customHeight="1">
      <c r="B25" s="1">
        <v>4</v>
      </c>
      <c r="C25" s="23" t="s">
        <v>39</v>
      </c>
      <c r="D25" s="1" t="s">
        <v>23</v>
      </c>
      <c r="E25" s="1" t="s">
        <v>37</v>
      </c>
      <c r="F25" s="1" t="s">
        <v>15</v>
      </c>
      <c r="G25" s="13">
        <v>41730</v>
      </c>
      <c r="H25" s="13">
        <f t="shared" ref="H25:H26" si="4">G25+60</f>
        <v>41790</v>
      </c>
      <c r="I25" s="13">
        <f t="shared" si="3"/>
        <v>41820</v>
      </c>
      <c r="J25" s="13">
        <f>I25+90</f>
        <v>41910</v>
      </c>
    </row>
    <row r="26" spans="1:37" ht="13.5" customHeight="1">
      <c r="B26" s="1">
        <v>5</v>
      </c>
      <c r="C26" s="23" t="s">
        <v>50</v>
      </c>
      <c r="D26" s="1" t="s">
        <v>23</v>
      </c>
      <c r="E26" s="1" t="s">
        <v>37</v>
      </c>
      <c r="F26" s="1" t="s">
        <v>15</v>
      </c>
      <c r="G26" s="13">
        <v>41730</v>
      </c>
      <c r="H26" s="13">
        <f t="shared" si="4"/>
        <v>41790</v>
      </c>
      <c r="I26" s="13">
        <f t="shared" si="3"/>
        <v>41820</v>
      </c>
      <c r="J26" s="13">
        <f>I26+90</f>
        <v>41910</v>
      </c>
    </row>
    <row r="27" spans="1:37" s="37" customFormat="1" ht="24.75" customHeight="1">
      <c r="A27" s="35"/>
      <c r="B27" s="10">
        <v>6</v>
      </c>
      <c r="C27" s="26" t="s">
        <v>60</v>
      </c>
      <c r="D27" s="10" t="s">
        <v>24</v>
      </c>
      <c r="E27" s="10" t="s">
        <v>37</v>
      </c>
      <c r="F27" s="10" t="s">
        <v>15</v>
      </c>
      <c r="G27" s="41" t="s">
        <v>61</v>
      </c>
      <c r="H27" s="42"/>
      <c r="I27" s="42"/>
      <c r="J27" s="43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</row>
    <row r="28" spans="1:37" ht="13.5" customHeight="1">
      <c r="B28" s="1">
        <v>7</v>
      </c>
      <c r="C28" s="23" t="s">
        <v>56</v>
      </c>
      <c r="D28" s="1" t="s">
        <v>24</v>
      </c>
      <c r="E28" s="1" t="s">
        <v>37</v>
      </c>
      <c r="F28" s="1" t="s">
        <v>18</v>
      </c>
      <c r="G28" s="13" t="s">
        <v>74</v>
      </c>
      <c r="H28" s="13">
        <v>41686</v>
      </c>
      <c r="I28" s="13">
        <f t="shared" ref="I28:I29" si="5">H28+30</f>
        <v>41716</v>
      </c>
      <c r="J28" s="13">
        <f>I28+60</f>
        <v>41776</v>
      </c>
    </row>
    <row r="29" spans="1:37" ht="13.5" customHeight="1">
      <c r="B29" s="1">
        <v>8</v>
      </c>
      <c r="C29" s="23" t="s">
        <v>57</v>
      </c>
      <c r="D29" s="1" t="s">
        <v>30</v>
      </c>
      <c r="E29" s="1" t="s">
        <v>37</v>
      </c>
      <c r="F29" s="1" t="s">
        <v>18</v>
      </c>
      <c r="G29" s="13">
        <v>41760</v>
      </c>
      <c r="H29" s="13">
        <f t="shared" ref="H29" si="6">G29+60</f>
        <v>41820</v>
      </c>
      <c r="I29" s="13">
        <f t="shared" si="5"/>
        <v>41850</v>
      </c>
      <c r="J29" s="13">
        <f>I29+120</f>
        <v>41970</v>
      </c>
    </row>
    <row r="30" spans="1:37" s="17" customFormat="1" ht="17.25" customHeight="1">
      <c r="A30" s="35"/>
      <c r="B30" s="21"/>
      <c r="C30" s="24" t="s">
        <v>48</v>
      </c>
      <c r="D30" s="15"/>
      <c r="E30" s="15"/>
      <c r="F30" s="15"/>
      <c r="G30" s="16"/>
      <c r="H30" s="16"/>
      <c r="I30" s="16"/>
      <c r="J30" s="16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</row>
    <row r="31" spans="1:37" s="37" customFormat="1" ht="33" customHeight="1">
      <c r="A31" s="35"/>
      <c r="B31" s="10">
        <v>1</v>
      </c>
      <c r="C31" s="26" t="s">
        <v>62</v>
      </c>
      <c r="D31" s="10" t="s">
        <v>24</v>
      </c>
      <c r="E31" s="10" t="s">
        <v>11</v>
      </c>
      <c r="F31" s="10" t="s">
        <v>13</v>
      </c>
      <c r="G31" s="11" t="s">
        <v>74</v>
      </c>
      <c r="H31" s="11">
        <v>41671</v>
      </c>
      <c r="I31" s="11">
        <v>41685</v>
      </c>
      <c r="J31" s="11">
        <v>41729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</row>
    <row r="32" spans="1:37" ht="13.5" customHeight="1">
      <c r="B32" s="10">
        <v>2</v>
      </c>
      <c r="C32" s="26" t="s">
        <v>63</v>
      </c>
      <c r="D32" s="10" t="s">
        <v>24</v>
      </c>
      <c r="E32" s="10" t="s">
        <v>11</v>
      </c>
      <c r="F32" s="10" t="s">
        <v>13</v>
      </c>
      <c r="G32" s="11" t="s">
        <v>74</v>
      </c>
      <c r="H32" s="11">
        <v>41707</v>
      </c>
      <c r="I32" s="11">
        <v>41699</v>
      </c>
      <c r="J32" s="11">
        <v>41744</v>
      </c>
    </row>
    <row r="33" spans="2:10" ht="13.5" customHeight="1">
      <c r="B33" s="1">
        <v>3</v>
      </c>
      <c r="C33" s="23" t="s">
        <v>27</v>
      </c>
      <c r="D33" s="1" t="s">
        <v>24</v>
      </c>
      <c r="E33" s="1" t="s">
        <v>11</v>
      </c>
      <c r="F33" s="1" t="s">
        <v>13</v>
      </c>
      <c r="G33" s="33">
        <v>41682</v>
      </c>
      <c r="H33" s="34">
        <v>41832</v>
      </c>
      <c r="I33" s="34">
        <v>41852</v>
      </c>
      <c r="J33" s="34">
        <v>41913</v>
      </c>
    </row>
    <row r="34" spans="2:10" ht="13.5" customHeight="1">
      <c r="B34" s="1">
        <v>4</v>
      </c>
      <c r="C34" s="23" t="s">
        <v>33</v>
      </c>
      <c r="D34" s="1" t="s">
        <v>34</v>
      </c>
      <c r="E34" s="1" t="s">
        <v>64</v>
      </c>
      <c r="F34" s="1" t="s">
        <v>13</v>
      </c>
      <c r="G34" s="38" t="s">
        <v>74</v>
      </c>
      <c r="H34" s="11">
        <v>41774</v>
      </c>
      <c r="I34" s="11">
        <v>41791</v>
      </c>
      <c r="J34" s="11">
        <v>42155</v>
      </c>
    </row>
    <row r="35" spans="2:10" ht="13.5" customHeight="1">
      <c r="B35" s="1">
        <v>5</v>
      </c>
      <c r="C35" s="23" t="s">
        <v>65</v>
      </c>
      <c r="D35" s="1" t="s">
        <v>24</v>
      </c>
      <c r="E35" s="1" t="s">
        <v>64</v>
      </c>
      <c r="F35" s="1" t="s">
        <v>13</v>
      </c>
      <c r="G35" s="38" t="s">
        <v>74</v>
      </c>
      <c r="H35" s="40">
        <v>41774</v>
      </c>
      <c r="I35" s="11">
        <v>41791</v>
      </c>
      <c r="J35" s="11">
        <v>42155</v>
      </c>
    </row>
    <row r="36" spans="2:10" ht="13.5" customHeight="1">
      <c r="B36" s="1">
        <v>6</v>
      </c>
      <c r="C36" s="23" t="s">
        <v>66</v>
      </c>
      <c r="D36" s="1" t="s">
        <v>24</v>
      </c>
      <c r="E36" s="1" t="s">
        <v>64</v>
      </c>
      <c r="F36" s="1" t="s">
        <v>13</v>
      </c>
      <c r="G36" s="38" t="s">
        <v>74</v>
      </c>
      <c r="H36" s="11">
        <v>41774</v>
      </c>
      <c r="I36" s="11">
        <v>41791</v>
      </c>
      <c r="J36" s="11">
        <v>42155</v>
      </c>
    </row>
    <row r="37" spans="2:10" ht="25.5">
      <c r="B37" s="1">
        <v>7</v>
      </c>
      <c r="C37" s="31" t="s">
        <v>25</v>
      </c>
      <c r="D37" s="1" t="s">
        <v>24</v>
      </c>
      <c r="E37" s="1" t="s">
        <v>11</v>
      </c>
      <c r="F37" s="1" t="s">
        <v>26</v>
      </c>
      <c r="G37" s="2"/>
      <c r="H37" s="2"/>
      <c r="I37" s="2"/>
      <c r="J37" s="2"/>
    </row>
    <row r="38" spans="2:10" ht="24" customHeight="1">
      <c r="B38" s="1">
        <v>8</v>
      </c>
      <c r="C38" s="25" t="s">
        <v>58</v>
      </c>
      <c r="D38" s="1" t="s">
        <v>19</v>
      </c>
      <c r="E38" s="1" t="s">
        <v>71</v>
      </c>
      <c r="F38" s="1" t="s">
        <v>75</v>
      </c>
      <c r="G38" s="2">
        <v>41699</v>
      </c>
      <c r="H38" s="2">
        <v>41774</v>
      </c>
      <c r="I38" s="2">
        <v>41821</v>
      </c>
      <c r="J38" s="2">
        <v>42339</v>
      </c>
    </row>
    <row r="39" spans="2:10" ht="22.5" customHeight="1">
      <c r="B39" s="1">
        <v>9</v>
      </c>
      <c r="C39" s="25" t="s">
        <v>59</v>
      </c>
      <c r="D39" s="1" t="s">
        <v>19</v>
      </c>
      <c r="E39" s="1" t="s">
        <v>71</v>
      </c>
      <c r="F39" s="1" t="s">
        <v>75</v>
      </c>
      <c r="G39" s="2">
        <v>41699</v>
      </c>
      <c r="H39" s="2">
        <v>41774</v>
      </c>
      <c r="I39" s="2">
        <v>41821</v>
      </c>
      <c r="J39" s="2">
        <v>42186</v>
      </c>
    </row>
    <row r="40" spans="2:10" ht="28.5" customHeight="1">
      <c r="B40" s="1">
        <v>10</v>
      </c>
      <c r="C40" s="32" t="s">
        <v>20</v>
      </c>
      <c r="D40" s="1" t="s">
        <v>19</v>
      </c>
      <c r="E40" s="1" t="s">
        <v>11</v>
      </c>
      <c r="F40" s="1" t="s">
        <v>13</v>
      </c>
      <c r="G40" s="2">
        <v>41699</v>
      </c>
      <c r="H40" s="2">
        <v>41760</v>
      </c>
      <c r="I40" s="2">
        <v>41821</v>
      </c>
      <c r="J40" s="2">
        <v>42004</v>
      </c>
    </row>
    <row r="41" spans="2:10" ht="15">
      <c r="B41" s="1">
        <v>11</v>
      </c>
      <c r="C41" s="23" t="s">
        <v>44</v>
      </c>
      <c r="D41" s="1" t="s">
        <v>45</v>
      </c>
      <c r="E41" s="1" t="s">
        <v>11</v>
      </c>
      <c r="F41" s="1" t="s">
        <v>13</v>
      </c>
      <c r="G41" s="13">
        <v>41760</v>
      </c>
      <c r="H41" s="13">
        <f>G41+60</f>
        <v>41820</v>
      </c>
      <c r="I41" s="13">
        <f>H41+60</f>
        <v>41880</v>
      </c>
      <c r="J41" s="13">
        <f>I41+240</f>
        <v>42120</v>
      </c>
    </row>
    <row r="42" spans="2:10" ht="16.5" customHeight="1">
      <c r="B42" s="1">
        <v>12</v>
      </c>
      <c r="C42" s="25" t="s">
        <v>67</v>
      </c>
      <c r="D42" s="1" t="s">
        <v>23</v>
      </c>
      <c r="E42" s="1" t="s">
        <v>11</v>
      </c>
      <c r="F42" s="1" t="s">
        <v>12</v>
      </c>
      <c r="G42" s="2">
        <v>41685</v>
      </c>
      <c r="H42" s="2">
        <f>G42+60</f>
        <v>41745</v>
      </c>
      <c r="I42" s="2">
        <f t="shared" ref="I42:I45" si="7">H42+30</f>
        <v>41775</v>
      </c>
      <c r="J42" s="2">
        <f t="shared" ref="J42:J45" si="8">I42+60</f>
        <v>41835</v>
      </c>
    </row>
    <row r="43" spans="2:10" ht="16.5" customHeight="1">
      <c r="B43" s="1">
        <v>13</v>
      </c>
      <c r="C43" s="25" t="s">
        <v>68</v>
      </c>
      <c r="D43" s="1" t="s">
        <v>23</v>
      </c>
      <c r="E43" s="1" t="s">
        <v>11</v>
      </c>
      <c r="F43" s="1" t="s">
        <v>13</v>
      </c>
      <c r="G43" s="2">
        <v>41699</v>
      </c>
      <c r="H43" s="2">
        <f t="shared" ref="H43:H45" si="9">G43+60</f>
        <v>41759</v>
      </c>
      <c r="I43" s="2">
        <f>H43+30</f>
        <v>41789</v>
      </c>
      <c r="J43" s="2">
        <f t="shared" si="8"/>
        <v>41849</v>
      </c>
    </row>
    <row r="44" spans="2:10" ht="28.5" customHeight="1">
      <c r="B44" s="1">
        <v>14</v>
      </c>
      <c r="C44" s="31" t="s">
        <v>69</v>
      </c>
      <c r="D44" s="1" t="s">
        <v>23</v>
      </c>
      <c r="E44" s="1" t="s">
        <v>11</v>
      </c>
      <c r="F44" s="1" t="s">
        <v>12</v>
      </c>
      <c r="G44" s="2">
        <v>41685</v>
      </c>
      <c r="H44" s="2">
        <f>G44+30</f>
        <v>41715</v>
      </c>
      <c r="I44" s="2">
        <f t="shared" si="7"/>
        <v>41745</v>
      </c>
      <c r="J44" s="2">
        <f t="shared" si="8"/>
        <v>41805</v>
      </c>
    </row>
    <row r="45" spans="2:10" ht="16.5" customHeight="1">
      <c r="B45" s="1">
        <v>15</v>
      </c>
      <c r="C45" s="25" t="s">
        <v>70</v>
      </c>
      <c r="D45" s="1" t="s">
        <v>30</v>
      </c>
      <c r="E45" s="1" t="s">
        <v>11</v>
      </c>
      <c r="F45" s="1" t="s">
        <v>12</v>
      </c>
      <c r="G45" s="2">
        <v>41685</v>
      </c>
      <c r="H45" s="2">
        <f t="shared" si="9"/>
        <v>41745</v>
      </c>
      <c r="I45" s="2">
        <f t="shared" si="7"/>
        <v>41775</v>
      </c>
      <c r="J45" s="2">
        <f t="shared" si="8"/>
        <v>41835</v>
      </c>
    </row>
  </sheetData>
  <mergeCells count="11">
    <mergeCell ref="G27:J27"/>
    <mergeCell ref="B1:J1"/>
    <mergeCell ref="B2:J2"/>
    <mergeCell ref="B3:J3"/>
    <mergeCell ref="B5:J5"/>
    <mergeCell ref="D7:D9"/>
    <mergeCell ref="E7:E9"/>
    <mergeCell ref="F7:F9"/>
    <mergeCell ref="G7:G9"/>
    <mergeCell ref="I7:I9"/>
    <mergeCell ref="J7:J9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PPM consolidé</vt:lpstr>
      <vt:lpstr>'PPM consolidé'!Zone_d_impression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HP</cp:lastModifiedBy>
  <cp:lastPrinted>2014-01-16T09:52:01Z</cp:lastPrinted>
  <dcterms:created xsi:type="dcterms:W3CDTF">2013-07-20T09:23:35Z</dcterms:created>
  <dcterms:modified xsi:type="dcterms:W3CDTF">2014-01-27T16:37:22Z</dcterms:modified>
</cp:coreProperties>
</file>