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9975"/>
  </bookViews>
  <sheets>
    <sheet name="PPM MS " sheetId="1" r:id="rId1"/>
  </sheets>
  <definedNames>
    <definedName name="_xlnm._FilterDatabase" localSheetId="0" hidden="1">'PPM MS '!$A$9:$I$34</definedName>
    <definedName name="_xlnm.Print_Area" localSheetId="0">'PPM MS '!$A$1:$I$34</definedName>
  </definedNames>
  <calcPr calcId="124519"/>
</workbook>
</file>

<file path=xl/calcChain.xml><?xml version="1.0" encoding="utf-8"?>
<calcChain xmlns="http://schemas.openxmlformats.org/spreadsheetml/2006/main">
  <c r="G10" i="1"/>
  <c r="H10" s="1"/>
  <c r="I10" s="1"/>
  <c r="G32"/>
  <c r="H32" s="1"/>
  <c r="I32" s="1"/>
  <c r="G31"/>
  <c r="H31" s="1"/>
  <c r="I31" s="1"/>
  <c r="G30"/>
  <c r="H30" s="1"/>
  <c r="I30" s="1"/>
  <c r="G29"/>
  <c r="H29" s="1"/>
  <c r="I29" s="1"/>
  <c r="G27"/>
  <c r="H27" s="1"/>
  <c r="I27" s="1"/>
  <c r="H26"/>
  <c r="I26" s="1"/>
  <c r="G26"/>
  <c r="G25"/>
  <c r="H25" s="1"/>
  <c r="I25" s="1"/>
  <c r="G21"/>
  <c r="H21" s="1"/>
  <c r="I21" s="1"/>
  <c r="G22"/>
  <c r="H22" s="1"/>
  <c r="I22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G13"/>
  <c r="H13" s="1"/>
  <c r="I13" s="1"/>
  <c r="G12"/>
  <c r="H12" s="1"/>
  <c r="I12" s="1"/>
  <c r="G11"/>
  <c r="H11" s="1"/>
  <c r="I11" s="1"/>
  <c r="G28"/>
  <c r="H28" s="1"/>
  <c r="I28" s="1"/>
  <c r="N12"/>
  <c r="G34"/>
  <c r="H34" s="1"/>
  <c r="I34" s="1"/>
  <c r="G33"/>
  <c r="H33" s="1"/>
  <c r="I33" s="1"/>
  <c r="G23"/>
  <c r="H23" s="1"/>
  <c r="I23" s="1"/>
  <c r="G24"/>
  <c r="H24" s="1"/>
  <c r="I24" s="1"/>
</calcChain>
</file>

<file path=xl/comments1.xml><?xml version="1.0" encoding="utf-8"?>
<comments xmlns="http://schemas.openxmlformats.org/spreadsheetml/2006/main">
  <authors>
    <author>admin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OMD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OMD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OMD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OMD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OMD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OMD</t>
        </r>
      </text>
    </comment>
  </commentList>
</comments>
</file>

<file path=xl/sharedStrings.xml><?xml version="1.0" encoding="utf-8"?>
<sst xmlns="http://schemas.openxmlformats.org/spreadsheetml/2006/main" count="112" uniqueCount="47">
  <si>
    <t>MINISTERE DE LA SANTE</t>
  </si>
  <si>
    <t>PLAN PREVISIONNEL DE PASSATION DES MARCHES</t>
  </si>
  <si>
    <t>N°</t>
  </si>
  <si>
    <t>Réalisation envisagée</t>
  </si>
  <si>
    <t>Source de financement</t>
  </si>
  <si>
    <t>Type de marché</t>
  </si>
  <si>
    <t>Mode de passation</t>
  </si>
  <si>
    <t>Date prévue de lancement de la procédure de sélection</t>
  </si>
  <si>
    <t>Date prévue d’attribution de contrat</t>
  </si>
  <si>
    <t>Date prévue de démarrage des prestations</t>
  </si>
  <si>
    <t>Date prévue d’achèvement des prestations</t>
  </si>
  <si>
    <t>Fourniture</t>
  </si>
  <si>
    <t>AON</t>
  </si>
  <si>
    <t>Travaux</t>
  </si>
  <si>
    <t>AOI</t>
  </si>
  <si>
    <t>AFD</t>
  </si>
  <si>
    <t>Acquisition d'une plate forme  de PCR  en temps réél pour l'INRSP</t>
  </si>
  <si>
    <t xml:space="preserve">Elaboration d'un manuel des procédures de gestion et de contrôle des forfaits </t>
  </si>
  <si>
    <t>Prestations intellectuelles</t>
  </si>
  <si>
    <t>SFQC (AMI-N)</t>
  </si>
  <si>
    <t>Construction de 3 magazins de stockage pour le PEV central</t>
  </si>
  <si>
    <t>Acquisition d'équipements médicaux au profit du CNC</t>
  </si>
  <si>
    <t>Acquisition d'équipements médicaux au profit des CH de Nouadhibou et d'Atar</t>
  </si>
  <si>
    <t>Acquisition d'équipements médicaux au profit des CH de Nema, d'Aleg et de Selibaby</t>
  </si>
  <si>
    <t>Acquisition d'équipements médicaux au profit de l'HCZ</t>
  </si>
  <si>
    <t>Acquisition d'équipements médicaux au profit du CNTS</t>
  </si>
  <si>
    <t>Acquisition de 3 véhicules dotés des  laboratoires de  microbiologié au profit de l'INRSP</t>
  </si>
  <si>
    <t>Acquisition d'équipements médicaux au profit du Laboratoire National de Contrôle de Qualité des Médicaments</t>
  </si>
  <si>
    <t>Acquisition d'équipements médicaux au profit du CHME</t>
  </si>
  <si>
    <t xml:space="preserve">Acquisition des équipements de laboratoires des travaux pratiques au  profit des écoles de santé publique </t>
  </si>
  <si>
    <t xml:space="preserve">Acquisition de 160 chaines de froid </t>
  </si>
  <si>
    <t>Acquisition d'équipements types de 20 CS et 40 PS</t>
  </si>
  <si>
    <t>Acquisition d'équipements de bloc opératoire au profit des hopitaux  de Néma, Kiffa, Aleg, Rosso, NDB, Zoueratt et d'Akjoujt</t>
  </si>
  <si>
    <t>Acquisition d'équipements delaboratoire au profit des hopitaux  de Néma, Kiffa, Aleg, Rosso, NDB, Zoueratt et d'Akjoujt</t>
  </si>
  <si>
    <t>Fourniture de 250.000 moustiquaires imprégnées longue durée</t>
  </si>
  <si>
    <t xml:space="preserve">Acquisition de  500.000 TDR </t>
  </si>
  <si>
    <t>Acquisition d'équipements de maternité et d'magerie médicale pour 27 CS et d'équipements de  salle d'accouchement pour 195 PS (wilayas du HEC, ASS, BRA, TRA, NDB, TIR, INC)</t>
  </si>
  <si>
    <t>Recrutement d'une ONG sensibilisation + formation représentante Sté civile</t>
  </si>
  <si>
    <t>POUR L’ANNEE 2014</t>
  </si>
  <si>
    <t>BE</t>
  </si>
  <si>
    <t>Aquisistion d'équipements types de 7 PS</t>
  </si>
  <si>
    <t>GAVI/RSS</t>
  </si>
  <si>
    <t>Construction de 9 logements pour les ICP dans les ZCI  du projet RSS/GAVI</t>
  </si>
  <si>
    <t>BE-OMD</t>
  </si>
  <si>
    <t>Acquisition d'équipements médicaux au profit du Centre Hospitalier National</t>
  </si>
  <si>
    <t>Acquisition de  200 motos 4x4 pour les ICP</t>
  </si>
  <si>
    <t>Acquisition de 15 ambulances et 06 veihcules 4x4</t>
  </si>
</sst>
</file>

<file path=xl/styles.xml><?xml version="1.0" encoding="utf-8"?>
<styleSheet xmlns="http://schemas.openxmlformats.org/spreadsheetml/2006/main">
  <numFmts count="2">
    <numFmt numFmtId="164" formatCode="#,##0\ [$MRO]"/>
    <numFmt numFmtId="165" formatCode="_-* #,##0\ _€_-;\-* #,##0\ _€_-;_-* &quot;-&quot;??\ _€_-;_-@_-"/>
  </numFmts>
  <fonts count="13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5" zoomScaleSheetLayoutView="100" workbookViewId="0">
      <pane xSplit="2" ySplit="5" topLeftCell="C25" activePane="bottomRight" state="frozen"/>
      <selection activeCell="A5" sqref="A5"/>
      <selection pane="topRight" activeCell="C5" sqref="C5"/>
      <selection pane="bottomLeft" activeCell="A10" sqref="A10"/>
      <selection pane="bottomRight" activeCell="A6" sqref="A6:I6"/>
    </sheetView>
  </sheetViews>
  <sheetFormatPr baseColWidth="10" defaultRowHeight="12.75"/>
  <cols>
    <col min="1" max="1" width="6.140625" style="1" customWidth="1"/>
    <col min="2" max="2" width="62" customWidth="1"/>
    <col min="3" max="3" width="23" customWidth="1"/>
    <col min="4" max="4" width="14.28515625" style="4" customWidth="1"/>
    <col min="5" max="5" width="11.42578125" style="4"/>
    <col min="6" max="6" width="19.5703125" style="4" customWidth="1"/>
    <col min="7" max="7" width="15.85546875" style="4" customWidth="1"/>
    <col min="8" max="8" width="20.85546875" customWidth="1"/>
    <col min="9" max="9" width="20" customWidth="1"/>
    <col min="12" max="12" width="12.85546875" bestFit="1" customWidth="1"/>
    <col min="13" max="13" width="13.85546875" bestFit="1" customWidth="1"/>
    <col min="14" max="14" width="12.42578125" bestFit="1" customWidth="1"/>
    <col min="15" max="15" width="23.42578125" customWidth="1"/>
  </cols>
  <sheetData>
    <row r="1" spans="1:14" ht="23.25">
      <c r="B1" s="2" t="s">
        <v>0</v>
      </c>
      <c r="C1" s="3"/>
    </row>
    <row r="2" spans="1:14" ht="18">
      <c r="B2" s="5"/>
      <c r="C2" s="3"/>
    </row>
    <row r="3" spans="1:14" ht="18">
      <c r="B3" s="5"/>
      <c r="C3" s="6"/>
      <c r="D3" s="7"/>
    </row>
    <row r="4" spans="1:14" ht="15">
      <c r="B4" s="8"/>
      <c r="C4" s="6"/>
    </row>
    <row r="5" spans="1:14" s="9" customFormat="1" ht="23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4" s="9" customFormat="1" ht="24" customHeight="1">
      <c r="A6" s="27" t="s">
        <v>38</v>
      </c>
      <c r="B6" s="27"/>
      <c r="C6" s="27"/>
      <c r="D6" s="27"/>
      <c r="E6" s="27"/>
      <c r="F6" s="27"/>
      <c r="G6" s="27"/>
      <c r="H6" s="27"/>
      <c r="I6" s="27"/>
    </row>
    <row r="7" spans="1:14" s="9" customFormat="1" ht="15">
      <c r="A7" s="1"/>
      <c r="B7" s="10"/>
      <c r="D7" s="4"/>
      <c r="E7" s="4"/>
      <c r="F7" s="4"/>
      <c r="G7" s="4"/>
    </row>
    <row r="8" spans="1:14" ht="13.5" thickBot="1"/>
    <row r="9" spans="1:14" ht="60.75" customHeight="1">
      <c r="A9" s="20" t="s">
        <v>2</v>
      </c>
      <c r="B9" s="18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10</v>
      </c>
    </row>
    <row r="10" spans="1:14" ht="60.75" customHeight="1">
      <c r="A10" s="26">
        <v>1</v>
      </c>
      <c r="B10" s="19" t="s">
        <v>44</v>
      </c>
      <c r="C10" s="25" t="s">
        <v>39</v>
      </c>
      <c r="D10" s="14" t="s">
        <v>11</v>
      </c>
      <c r="E10" s="14" t="s">
        <v>14</v>
      </c>
      <c r="F10" s="24">
        <v>41766</v>
      </c>
      <c r="G10" s="15">
        <f>F10+89</f>
        <v>41855</v>
      </c>
      <c r="H10" s="15">
        <f>G10+10</f>
        <v>41865</v>
      </c>
      <c r="I10" s="15">
        <f>H10+90</f>
        <v>41955</v>
      </c>
    </row>
    <row r="11" spans="1:14" ht="46.5" customHeight="1">
      <c r="A11" s="21">
        <v>2</v>
      </c>
      <c r="B11" s="19" t="s">
        <v>21</v>
      </c>
      <c r="C11" s="25" t="s">
        <v>39</v>
      </c>
      <c r="D11" s="14" t="s">
        <v>11</v>
      </c>
      <c r="E11" s="14" t="s">
        <v>14</v>
      </c>
      <c r="F11" s="24">
        <v>41731</v>
      </c>
      <c r="G11" s="15">
        <f t="shared" ref="G11:G20" si="0">F11+89</f>
        <v>41820</v>
      </c>
      <c r="H11" s="15">
        <f t="shared" ref="H11:H34" si="1">G11+10</f>
        <v>41830</v>
      </c>
      <c r="I11" s="15">
        <f t="shared" ref="I11:I20" si="2">H11+90</f>
        <v>41920</v>
      </c>
      <c r="N11">
        <v>225000</v>
      </c>
    </row>
    <row r="12" spans="1:14" ht="57.75" customHeight="1">
      <c r="A12" s="21">
        <v>3</v>
      </c>
      <c r="B12" s="19" t="s">
        <v>16</v>
      </c>
      <c r="C12" s="25" t="s">
        <v>39</v>
      </c>
      <c r="D12" s="14" t="s">
        <v>11</v>
      </c>
      <c r="E12" s="14" t="s">
        <v>14</v>
      </c>
      <c r="F12" s="24">
        <v>41731</v>
      </c>
      <c r="G12" s="15">
        <f t="shared" si="0"/>
        <v>41820</v>
      </c>
      <c r="H12" s="15">
        <f t="shared" si="1"/>
        <v>41830</v>
      </c>
      <c r="I12" s="15">
        <f t="shared" si="2"/>
        <v>41920</v>
      </c>
      <c r="N12" s="22">
        <f>N11*410</f>
        <v>92250000</v>
      </c>
    </row>
    <row r="13" spans="1:14" ht="48" customHeight="1">
      <c r="A13" s="26">
        <v>4</v>
      </c>
      <c r="B13" s="19" t="s">
        <v>25</v>
      </c>
      <c r="C13" s="25" t="s">
        <v>39</v>
      </c>
      <c r="D13" s="14" t="s">
        <v>11</v>
      </c>
      <c r="E13" s="14" t="s">
        <v>14</v>
      </c>
      <c r="F13" s="24">
        <v>41745</v>
      </c>
      <c r="G13" s="15">
        <f t="shared" si="0"/>
        <v>41834</v>
      </c>
      <c r="H13" s="15">
        <f t="shared" si="1"/>
        <v>41844</v>
      </c>
      <c r="I13" s="15">
        <f t="shared" si="2"/>
        <v>41934</v>
      </c>
    </row>
    <row r="14" spans="1:14" ht="51.75" customHeight="1">
      <c r="A14" s="21">
        <v>5</v>
      </c>
      <c r="B14" s="19" t="s">
        <v>24</v>
      </c>
      <c r="C14" s="25" t="s">
        <v>39</v>
      </c>
      <c r="D14" s="14" t="s">
        <v>11</v>
      </c>
      <c r="E14" s="14" t="s">
        <v>14</v>
      </c>
      <c r="F14" s="24">
        <v>41745</v>
      </c>
      <c r="G14" s="15">
        <f t="shared" si="0"/>
        <v>41834</v>
      </c>
      <c r="H14" s="15">
        <f t="shared" si="1"/>
        <v>41844</v>
      </c>
      <c r="I14" s="15">
        <f t="shared" si="2"/>
        <v>41934</v>
      </c>
    </row>
    <row r="15" spans="1:14" ht="60.75" customHeight="1">
      <c r="A15" s="21">
        <v>6</v>
      </c>
      <c r="B15" s="19" t="s">
        <v>27</v>
      </c>
      <c r="C15" s="25" t="s">
        <v>39</v>
      </c>
      <c r="D15" s="14" t="s">
        <v>11</v>
      </c>
      <c r="E15" s="14" t="s">
        <v>14</v>
      </c>
      <c r="F15" s="24">
        <v>41759</v>
      </c>
      <c r="G15" s="15">
        <f t="shared" si="0"/>
        <v>41848</v>
      </c>
      <c r="H15" s="15">
        <f t="shared" si="1"/>
        <v>41858</v>
      </c>
      <c r="I15" s="15">
        <f t="shared" si="2"/>
        <v>41948</v>
      </c>
    </row>
    <row r="16" spans="1:14" ht="41.25" customHeight="1">
      <c r="A16" s="26">
        <v>7</v>
      </c>
      <c r="B16" s="19" t="s">
        <v>28</v>
      </c>
      <c r="C16" s="25" t="s">
        <v>39</v>
      </c>
      <c r="D16" s="14" t="s">
        <v>11</v>
      </c>
      <c r="E16" s="14" t="s">
        <v>14</v>
      </c>
      <c r="F16" s="24">
        <v>41759</v>
      </c>
      <c r="G16" s="15">
        <f t="shared" si="0"/>
        <v>41848</v>
      </c>
      <c r="H16" s="15">
        <f t="shared" si="1"/>
        <v>41858</v>
      </c>
      <c r="I16" s="15">
        <f t="shared" si="2"/>
        <v>41948</v>
      </c>
    </row>
    <row r="17" spans="1:13" ht="60.75" customHeight="1">
      <c r="A17" s="21">
        <v>8</v>
      </c>
      <c r="B17" s="19" t="s">
        <v>29</v>
      </c>
      <c r="C17" s="25" t="s">
        <v>39</v>
      </c>
      <c r="D17" s="14" t="s">
        <v>11</v>
      </c>
      <c r="E17" s="14" t="s">
        <v>14</v>
      </c>
      <c r="F17" s="24">
        <v>41738</v>
      </c>
      <c r="G17" s="15">
        <f t="shared" si="0"/>
        <v>41827</v>
      </c>
      <c r="H17" s="15">
        <f t="shared" si="1"/>
        <v>41837</v>
      </c>
      <c r="I17" s="15">
        <f t="shared" si="2"/>
        <v>41927</v>
      </c>
    </row>
    <row r="18" spans="1:13" ht="60.75" customHeight="1">
      <c r="A18" s="21">
        <v>9</v>
      </c>
      <c r="B18" s="19" t="s">
        <v>23</v>
      </c>
      <c r="C18" s="25" t="s">
        <v>39</v>
      </c>
      <c r="D18" s="14" t="s">
        <v>11</v>
      </c>
      <c r="E18" s="14" t="s">
        <v>14</v>
      </c>
      <c r="F18" s="24">
        <v>41752</v>
      </c>
      <c r="G18" s="15">
        <f t="shared" si="0"/>
        <v>41841</v>
      </c>
      <c r="H18" s="15">
        <f t="shared" si="1"/>
        <v>41851</v>
      </c>
      <c r="I18" s="15">
        <f t="shared" si="2"/>
        <v>41941</v>
      </c>
    </row>
    <row r="19" spans="1:13" ht="60.75" customHeight="1">
      <c r="A19" s="26">
        <v>10</v>
      </c>
      <c r="B19" s="19" t="s">
        <v>22</v>
      </c>
      <c r="C19" s="25" t="s">
        <v>39</v>
      </c>
      <c r="D19" s="14" t="s">
        <v>11</v>
      </c>
      <c r="E19" s="14" t="s">
        <v>14</v>
      </c>
      <c r="F19" s="24">
        <v>41752</v>
      </c>
      <c r="G19" s="15">
        <f t="shared" si="0"/>
        <v>41841</v>
      </c>
      <c r="H19" s="15">
        <f t="shared" si="1"/>
        <v>41851</v>
      </c>
      <c r="I19" s="15">
        <f t="shared" si="2"/>
        <v>41941</v>
      </c>
    </row>
    <row r="20" spans="1:13" ht="50.25" customHeight="1">
      <c r="A20" s="21">
        <v>11</v>
      </c>
      <c r="B20" s="19" t="s">
        <v>31</v>
      </c>
      <c r="C20" s="25" t="s">
        <v>39</v>
      </c>
      <c r="D20" s="14" t="s">
        <v>11</v>
      </c>
      <c r="E20" s="14" t="s">
        <v>14</v>
      </c>
      <c r="F20" s="24">
        <v>41766</v>
      </c>
      <c r="G20" s="15">
        <f t="shared" si="0"/>
        <v>41855</v>
      </c>
      <c r="H20" s="15">
        <f t="shared" si="1"/>
        <v>41865</v>
      </c>
      <c r="I20" s="15">
        <f t="shared" si="2"/>
        <v>41955</v>
      </c>
      <c r="M20" s="23"/>
    </row>
    <row r="21" spans="1:13" ht="42.75" customHeight="1">
      <c r="A21" s="21">
        <v>12</v>
      </c>
      <c r="B21" s="19" t="s">
        <v>46</v>
      </c>
      <c r="C21" s="25" t="s">
        <v>39</v>
      </c>
      <c r="D21" s="14" t="s">
        <v>11</v>
      </c>
      <c r="E21" s="12" t="s">
        <v>12</v>
      </c>
      <c r="F21" s="24">
        <v>41738</v>
      </c>
      <c r="G21" s="15">
        <f>F21+74</f>
        <v>41812</v>
      </c>
      <c r="H21" s="15">
        <f t="shared" si="1"/>
        <v>41822</v>
      </c>
      <c r="I21" s="15">
        <f>H21+30</f>
        <v>41852</v>
      </c>
      <c r="M21" s="23"/>
    </row>
    <row r="22" spans="1:13" ht="55.5" customHeight="1">
      <c r="A22" s="26">
        <v>13</v>
      </c>
      <c r="B22" s="19" t="s">
        <v>26</v>
      </c>
      <c r="C22" s="25" t="s">
        <v>39</v>
      </c>
      <c r="D22" s="14" t="s">
        <v>11</v>
      </c>
      <c r="E22" s="14" t="s">
        <v>14</v>
      </c>
      <c r="F22" s="24">
        <v>41738</v>
      </c>
      <c r="G22" s="15">
        <f>F22+89</f>
        <v>41827</v>
      </c>
      <c r="H22" s="15">
        <f t="shared" si="1"/>
        <v>41837</v>
      </c>
      <c r="I22" s="15">
        <f>H22+90</f>
        <v>41927</v>
      </c>
    </row>
    <row r="23" spans="1:13" ht="42" customHeight="1">
      <c r="A23" s="21">
        <v>14</v>
      </c>
      <c r="B23" s="19" t="s">
        <v>30</v>
      </c>
      <c r="C23" s="25" t="s">
        <v>39</v>
      </c>
      <c r="D23" s="14" t="s">
        <v>11</v>
      </c>
      <c r="E23" s="14" t="s">
        <v>12</v>
      </c>
      <c r="F23" s="24">
        <v>41745</v>
      </c>
      <c r="G23" s="15">
        <f>F23+74</f>
        <v>41819</v>
      </c>
      <c r="H23" s="15">
        <f t="shared" si="1"/>
        <v>41829</v>
      </c>
      <c r="I23" s="15">
        <f>H23+30</f>
        <v>41859</v>
      </c>
    </row>
    <row r="24" spans="1:13" ht="53.25" customHeight="1">
      <c r="A24" s="21">
        <v>15</v>
      </c>
      <c r="B24" s="19" t="s">
        <v>20</v>
      </c>
      <c r="C24" s="25" t="s">
        <v>39</v>
      </c>
      <c r="D24" s="14" t="s">
        <v>13</v>
      </c>
      <c r="E24" s="14" t="s">
        <v>12</v>
      </c>
      <c r="F24" s="24">
        <v>41738</v>
      </c>
      <c r="G24" s="15">
        <f>F24+74</f>
        <v>41812</v>
      </c>
      <c r="H24" s="15">
        <f t="shared" si="1"/>
        <v>41822</v>
      </c>
      <c r="I24" s="15">
        <f>H24+150</f>
        <v>41972</v>
      </c>
    </row>
    <row r="25" spans="1:13" ht="60.75" customHeight="1">
      <c r="A25" s="26">
        <v>16</v>
      </c>
      <c r="B25" s="19" t="s">
        <v>32</v>
      </c>
      <c r="C25" s="25" t="s">
        <v>43</v>
      </c>
      <c r="D25" s="14" t="s">
        <v>11</v>
      </c>
      <c r="E25" s="14" t="s">
        <v>14</v>
      </c>
      <c r="F25" s="24">
        <v>41745</v>
      </c>
      <c r="G25" s="15">
        <f>F25+89</f>
        <v>41834</v>
      </c>
      <c r="H25" s="15">
        <f t="shared" si="1"/>
        <v>41844</v>
      </c>
      <c r="I25" s="15">
        <f>H25+90</f>
        <v>41934</v>
      </c>
    </row>
    <row r="26" spans="1:13" ht="60.75" customHeight="1">
      <c r="A26" s="21">
        <v>17</v>
      </c>
      <c r="B26" s="19" t="s">
        <v>33</v>
      </c>
      <c r="C26" s="25" t="s">
        <v>43</v>
      </c>
      <c r="D26" s="14" t="s">
        <v>11</v>
      </c>
      <c r="E26" s="14" t="s">
        <v>14</v>
      </c>
      <c r="F26" s="24">
        <v>41752</v>
      </c>
      <c r="G26" s="15">
        <f>F26+89</f>
        <v>41841</v>
      </c>
      <c r="H26" s="15">
        <f t="shared" si="1"/>
        <v>41851</v>
      </c>
      <c r="I26" s="15">
        <f>H26+90</f>
        <v>41941</v>
      </c>
    </row>
    <row r="27" spans="1:13" ht="60.75" customHeight="1">
      <c r="A27" s="21">
        <v>18</v>
      </c>
      <c r="B27" s="19" t="s">
        <v>36</v>
      </c>
      <c r="C27" s="25" t="s">
        <v>43</v>
      </c>
      <c r="D27" s="14" t="s">
        <v>11</v>
      </c>
      <c r="E27" s="14" t="s">
        <v>14</v>
      </c>
      <c r="F27" s="24">
        <v>41759</v>
      </c>
      <c r="G27" s="15">
        <f>F27+89</f>
        <v>41848</v>
      </c>
      <c r="H27" s="15">
        <f t="shared" si="1"/>
        <v>41858</v>
      </c>
      <c r="I27" s="15">
        <f>H27+90</f>
        <v>41948</v>
      </c>
    </row>
    <row r="28" spans="1:13" ht="60.75" customHeight="1">
      <c r="A28" s="26">
        <v>19</v>
      </c>
      <c r="B28" s="19" t="s">
        <v>34</v>
      </c>
      <c r="C28" s="25" t="s">
        <v>43</v>
      </c>
      <c r="D28" s="14" t="s">
        <v>11</v>
      </c>
      <c r="E28" s="14" t="s">
        <v>12</v>
      </c>
      <c r="F28" s="15">
        <v>41731</v>
      </c>
      <c r="G28" s="15">
        <f>F28+74</f>
        <v>41805</v>
      </c>
      <c r="H28" s="15">
        <f t="shared" si="1"/>
        <v>41815</v>
      </c>
      <c r="I28" s="15">
        <f>H28+30</f>
        <v>41845</v>
      </c>
    </row>
    <row r="29" spans="1:13" s="17" customFormat="1" ht="39.75" customHeight="1">
      <c r="A29" s="21">
        <v>20</v>
      </c>
      <c r="B29" s="19" t="s">
        <v>35</v>
      </c>
      <c r="C29" s="25" t="s">
        <v>43</v>
      </c>
      <c r="D29" s="14" t="s">
        <v>11</v>
      </c>
      <c r="E29" s="16" t="s">
        <v>12</v>
      </c>
      <c r="F29" s="15">
        <v>41731</v>
      </c>
      <c r="G29" s="15">
        <f>F29+74</f>
        <v>41805</v>
      </c>
      <c r="H29" s="15">
        <f t="shared" si="1"/>
        <v>41815</v>
      </c>
      <c r="I29" s="15">
        <f>H29+30</f>
        <v>41845</v>
      </c>
    </row>
    <row r="30" spans="1:13" s="17" customFormat="1" ht="39.950000000000003" customHeight="1">
      <c r="A30" s="21">
        <v>21</v>
      </c>
      <c r="B30" s="19" t="s">
        <v>45</v>
      </c>
      <c r="C30" s="25" t="s">
        <v>43</v>
      </c>
      <c r="D30" s="14" t="s">
        <v>11</v>
      </c>
      <c r="E30" s="12" t="s">
        <v>12</v>
      </c>
      <c r="F30" s="24">
        <v>41766</v>
      </c>
      <c r="G30" s="15">
        <f>F30+74</f>
        <v>41840</v>
      </c>
      <c r="H30" s="15">
        <f t="shared" si="1"/>
        <v>41850</v>
      </c>
      <c r="I30" s="15">
        <f>H30+30</f>
        <v>41880</v>
      </c>
    </row>
    <row r="31" spans="1:13" s="17" customFormat="1" ht="39.950000000000003" customHeight="1">
      <c r="A31" s="26">
        <v>22</v>
      </c>
      <c r="B31" s="19" t="s">
        <v>40</v>
      </c>
      <c r="C31" s="25" t="s">
        <v>41</v>
      </c>
      <c r="D31" s="14" t="s">
        <v>11</v>
      </c>
      <c r="E31" s="14" t="s">
        <v>14</v>
      </c>
      <c r="F31" s="24">
        <v>41766</v>
      </c>
      <c r="G31" s="15">
        <f>F31+74</f>
        <v>41840</v>
      </c>
      <c r="H31" s="15">
        <f>G31+10</f>
        <v>41850</v>
      </c>
      <c r="I31" s="15">
        <f>H31+30</f>
        <v>41880</v>
      </c>
    </row>
    <row r="32" spans="1:13" s="17" customFormat="1" ht="39.950000000000003" customHeight="1">
      <c r="A32" s="21">
        <v>23</v>
      </c>
      <c r="B32" s="19" t="s">
        <v>42</v>
      </c>
      <c r="C32" s="25" t="s">
        <v>41</v>
      </c>
      <c r="D32" s="14" t="s">
        <v>13</v>
      </c>
      <c r="E32" s="14" t="s">
        <v>12</v>
      </c>
      <c r="F32" s="24">
        <v>41766</v>
      </c>
      <c r="G32" s="15">
        <f>F32+74</f>
        <v>41840</v>
      </c>
      <c r="H32" s="15">
        <f>G32+10</f>
        <v>41850</v>
      </c>
      <c r="I32" s="15">
        <f>H32+30</f>
        <v>41880</v>
      </c>
    </row>
    <row r="33" spans="1:9" s="17" customFormat="1" ht="39.950000000000003" customHeight="1">
      <c r="A33" s="21">
        <v>24</v>
      </c>
      <c r="B33" s="19" t="s">
        <v>17</v>
      </c>
      <c r="C33" s="16" t="s">
        <v>15</v>
      </c>
      <c r="D33" s="13" t="s">
        <v>18</v>
      </c>
      <c r="E33" s="13" t="s">
        <v>19</v>
      </c>
      <c r="F33" s="15">
        <v>41731</v>
      </c>
      <c r="G33" s="15">
        <f>F33+52</f>
        <v>41783</v>
      </c>
      <c r="H33" s="15">
        <f t="shared" si="1"/>
        <v>41793</v>
      </c>
      <c r="I33" s="15">
        <f>H33+60</f>
        <v>41853</v>
      </c>
    </row>
    <row r="34" spans="1:9" s="17" customFormat="1" ht="55.5" customHeight="1">
      <c r="A34" s="26">
        <v>25</v>
      </c>
      <c r="B34" s="19" t="s">
        <v>37</v>
      </c>
      <c r="C34" s="16" t="s">
        <v>15</v>
      </c>
      <c r="D34" s="13" t="s">
        <v>18</v>
      </c>
      <c r="E34" s="13" t="s">
        <v>19</v>
      </c>
      <c r="F34" s="15">
        <v>41738</v>
      </c>
      <c r="G34" s="15">
        <f>F34+52</f>
        <v>41790</v>
      </c>
      <c r="H34" s="15">
        <f t="shared" si="1"/>
        <v>41800</v>
      </c>
      <c r="I34" s="15">
        <f>H34+60</f>
        <v>41860</v>
      </c>
    </row>
    <row r="35" spans="1:9" s="17" customFormat="1" ht="25.5" customHeight="1">
      <c r="A35" s="28"/>
      <c r="B35" s="28"/>
      <c r="C35" s="28"/>
      <c r="D35" s="28"/>
      <c r="E35" s="28"/>
      <c r="F35" s="28"/>
      <c r="G35" s="28"/>
      <c r="H35" s="28"/>
      <c r="I35" s="28"/>
    </row>
    <row r="36" spans="1:9" s="17" customFormat="1" ht="39.950000000000003" customHeight="1"/>
  </sheetData>
  <autoFilter ref="A9:I34"/>
  <mergeCells count="3">
    <mergeCell ref="A5:I5"/>
    <mergeCell ref="A6:I6"/>
    <mergeCell ref="A35:I3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>
    <oddFooter>Page &amp;P de &amp;N</oddFooter>
  </headerFooter>
  <rowBreaks count="1" manualBreakCount="1">
    <brk id="3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PPM MS </vt:lpstr>
      <vt:lpstr>'PPM MS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cmalainine</cp:lastModifiedBy>
  <cp:lastPrinted>2014-03-02T11:36:51Z</cp:lastPrinted>
  <dcterms:created xsi:type="dcterms:W3CDTF">2013-03-03T14:34:55Z</dcterms:created>
  <dcterms:modified xsi:type="dcterms:W3CDTF">2014-03-04T11:26:40Z</dcterms:modified>
</cp:coreProperties>
</file>